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d1a7bf6bbd2cc18/Rezepte Olis Backecke/"/>
    </mc:Choice>
  </mc:AlternateContent>
  <xr:revisionPtr revIDLastSave="338" documentId="114_{23814898-D06E-445C-9103-B25101D3953A}" xr6:coauthVersionLast="45" xr6:coauthVersionMax="45" xr10:uidLastSave="{9B0EAF79-19D4-425E-BF6F-69698E607533}"/>
  <bookViews>
    <workbookView xWindow="-120" yWindow="-120" windowWidth="29040" windowHeight="15840" xr2:uid="{00000000-000D-0000-FFFF-FFFF00000000}"/>
  </bookViews>
  <sheets>
    <sheet name="St. Galler mit Vorteig" sheetId="4" r:id="rId1"/>
    <sheet name="St. Galler mit Vorteig (r)" sheetId="18" r:id="rId2"/>
    <sheet name="Grundrezepte" sheetId="14" r:id="rId3"/>
  </sheets>
  <definedNames>
    <definedName name="Bauernbrotteig" localSheetId="1">#REF!</definedName>
    <definedName name="Bauernbrotteig">#REF!</definedName>
    <definedName name="Sableteige" localSheetId="1">#REF!</definedName>
    <definedName name="Sabletei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8" l="1"/>
  <c r="F7" i="4"/>
  <c r="C5" i="18"/>
  <c r="C5" i="4"/>
  <c r="F5" i="4"/>
  <c r="F5" i="18"/>
  <c r="D10" i="18" l="1"/>
  <c r="D11" i="18"/>
  <c r="D12" i="18"/>
  <c r="D13" i="18"/>
  <c r="F10" i="18"/>
  <c r="F11" i="18"/>
  <c r="F12" i="18"/>
  <c r="F13" i="18"/>
  <c r="D9" i="18"/>
  <c r="F9" i="18"/>
  <c r="A8" i="18"/>
  <c r="A9" i="18"/>
  <c r="A10" i="18"/>
  <c r="A7" i="18"/>
  <c r="C8" i="18"/>
  <c r="C9" i="18"/>
  <c r="C10" i="18"/>
  <c r="C7" i="18"/>
  <c r="F13" i="4"/>
  <c r="C8" i="4"/>
  <c r="C9" i="4"/>
  <c r="C10" i="4"/>
  <c r="C7" i="4"/>
  <c r="F10" i="4"/>
  <c r="F11" i="4"/>
  <c r="F12" i="4"/>
  <c r="F9" i="4"/>
  <c r="B16" i="14"/>
  <c r="A9" i="4" s="1"/>
  <c r="B15" i="14"/>
  <c r="B14" i="14"/>
  <c r="D12" i="4" l="1"/>
  <c r="D13" i="4"/>
  <c r="D11" i="4"/>
  <c r="A10" i="4"/>
  <c r="D10" i="4"/>
  <c r="A8" i="4"/>
  <c r="D9" i="4"/>
  <c r="A7" i="4"/>
  <c r="A12" i="18"/>
  <c r="D7" i="18" s="1"/>
  <c r="D15" i="18" s="1"/>
  <c r="D16" i="18" l="1"/>
  <c r="D16" i="4"/>
  <c r="A12" i="4" l="1"/>
  <c r="D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Oliver Meyer</author>
  </authors>
  <commentList>
    <comment ref="D15" authorId="0" shapeId="0" xr:uid="{8457190D-5B62-40B9-A79F-1151F9A5B070}">
      <text>
        <r>
          <rPr>
            <b/>
            <sz val="9"/>
            <color indexed="81"/>
            <rFont val="Segoe UI"/>
            <family val="2"/>
          </rPr>
          <t>Teigmenge in Gramm eingeben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 Chragebaer</author>
  </authors>
  <commentList>
    <comment ref="A1" authorId="0" shapeId="0" xr:uid="{B668E1EE-AA70-459A-95FA-5BF566AA142F}">
      <text>
        <r>
          <rPr>
            <b/>
            <sz val="9"/>
            <color indexed="81"/>
            <rFont val="Segoe UI"/>
            <family val="2"/>
          </rPr>
          <t>Rezeptmenge eingeben</t>
        </r>
      </text>
    </comment>
  </commentList>
</comments>
</file>

<file path=xl/sharedStrings.xml><?xml version="1.0" encoding="utf-8"?>
<sst xmlns="http://schemas.openxmlformats.org/spreadsheetml/2006/main" count="169" uniqueCount="59">
  <si>
    <t>x</t>
  </si>
  <si>
    <t>Rezept</t>
  </si>
  <si>
    <t>Gewicht</t>
  </si>
  <si>
    <t>Rohmaterial</t>
  </si>
  <si>
    <t>Rezeptgewicht</t>
  </si>
  <si>
    <t>Herstellung:</t>
  </si>
  <si>
    <t>Hefe</t>
  </si>
  <si>
    <t>Salz</t>
  </si>
  <si>
    <t>Alle Rohmaterialien schonend zu einem Teig kneten.</t>
  </si>
  <si>
    <t>Backen:</t>
  </si>
  <si>
    <t>Ausbackgewicht ca.</t>
  </si>
  <si>
    <t>Stockgare:</t>
  </si>
  <si>
    <t>Stückgare:</t>
  </si>
  <si>
    <t>Aufarbeiten:</t>
  </si>
  <si>
    <t>je nach Bräunung Temperatur nach 20 min. auf 200° C. stellen</t>
  </si>
  <si>
    <t>Schneiden:</t>
  </si>
  <si>
    <t>Rezeptgewicht mit 2% Gärverlust</t>
  </si>
  <si>
    <t>Hebel</t>
  </si>
  <si>
    <t>Hebel minus 2 Prozent</t>
  </si>
  <si>
    <t>Ø</t>
  </si>
  <si>
    <t>Aufziehen:</t>
  </si>
  <si>
    <t>gr.</t>
  </si>
  <si>
    <t>Ruchmehl</t>
  </si>
  <si>
    <t>Ruchbrotteig</t>
  </si>
  <si>
    <t>Wasser (Zimmertemperatur)</t>
  </si>
  <si>
    <t xml:space="preserve">Summe Teig und Hebel </t>
  </si>
  <si>
    <r>
      <rPr>
        <sz val="11"/>
        <color rgb="FF000000"/>
        <rFont val="Tahoma"/>
        <family val="2"/>
      </rPr>
      <t>220° C.</t>
    </r>
    <r>
      <rPr>
        <sz val="12"/>
        <color rgb="FF000000"/>
        <rFont val="Tahoma"/>
        <family val="2"/>
      </rPr>
      <t xml:space="preserve"> </t>
    </r>
    <r>
      <rPr>
        <sz val="8"/>
        <color indexed="8"/>
        <rFont val="Tahoma"/>
        <family val="2"/>
      </rPr>
      <t>(Ober- und Unterhitze)</t>
    </r>
  </si>
  <si>
    <t>35 - 40 min.</t>
  </si>
  <si>
    <t>Teigruhe Variante 1</t>
  </si>
  <si>
    <t>Teigruhe Variante 2</t>
  </si>
  <si>
    <t xml:space="preserve">Danach für 12 bis max. 24 Stunden im Kühlschrank </t>
  </si>
  <si>
    <t>Vorteig</t>
  </si>
  <si>
    <t>Nach 20 und 40 Minuten Teig zusammenschlagen (2x)</t>
  </si>
  <si>
    <t>gehen lassen</t>
  </si>
  <si>
    <t>Ruchbrotteig zugedeckt 60 Minuten bei Zimmertemperatur</t>
  </si>
  <si>
    <t>Vorteig zugedeckt 4 Stunden bei Zimmertemperatur</t>
  </si>
  <si>
    <t>Vorteig zugedeckt 60 bis 90 Minuten bei</t>
  </si>
  <si>
    <t>Teiglinge in den Ofen einschiessen und leicht dämpfen</t>
  </si>
  <si>
    <t>reifen lassen</t>
  </si>
  <si>
    <t>bei 5°C reifen lassen</t>
  </si>
  <si>
    <t>Zimmertemperatur ruhen lassen</t>
  </si>
  <si>
    <t>Alle Rohmaterialien schonend zu einem Teig kneten</t>
  </si>
  <si>
    <t>ruhen lassen</t>
  </si>
  <si>
    <t>Ruchbrotteig mit Vorteig</t>
  </si>
  <si>
    <t>Malz oder Zucker</t>
  </si>
  <si>
    <t>Summe Vorteig</t>
  </si>
  <si>
    <t>Summe Ruchbrotteig</t>
  </si>
  <si>
    <t>90 Minuten vor dem Weiterverarbeiten aus dem Kühlschrank</t>
  </si>
  <si>
    <t>nehmen</t>
  </si>
  <si>
    <t>2 gleichgrosse Teigstücke abwiegen</t>
  </si>
  <si>
    <t>Teig Formen:</t>
  </si>
  <si>
    <t>Beide Teigstücke flachdrücken und gem. Grafik formen</t>
  </si>
  <si>
    <t>Unterhalb der Nase einschneiden</t>
  </si>
  <si>
    <t>für eine gleichmässige Bräunung nach 20 Minuten Blech drehen.</t>
  </si>
  <si>
    <t>Bild von schweizerbrot.ch</t>
  </si>
  <si>
    <t>Web:</t>
  </si>
  <si>
    <t>https://olis-backegge.ch/kopfrezepte/st.gallerbrot.html</t>
  </si>
  <si>
    <t>30 Minuten zugedeckt bei Zimmertemperatur</t>
  </si>
  <si>
    <t>Beide Teigstücke rund wirken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</si>
</sst>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8"/>
      <color indexed="8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sz val="12"/>
      <color rgb="FF000000"/>
      <name val="Tahoma"/>
      <family val="2"/>
    </font>
    <font>
      <sz val="10"/>
      <color rgb="FF000000"/>
      <name val="Tahoma"/>
      <family val="2"/>
    </font>
    <font>
      <sz val="8"/>
      <color theme="1"/>
      <name val="Tahoma"/>
      <family val="2"/>
    </font>
    <font>
      <sz val="11"/>
      <color theme="0"/>
      <name val="Tahoma"/>
      <family val="2"/>
    </font>
    <font>
      <b/>
      <sz val="12"/>
      <color rgb="FFC00000"/>
      <name val="Tahoma"/>
      <family val="2"/>
    </font>
    <font>
      <sz val="6"/>
      <color theme="0"/>
      <name val="Tahoma"/>
      <family val="2"/>
    </font>
    <font>
      <b/>
      <sz val="12"/>
      <color rgb="FF000000"/>
      <name val="Tahoma"/>
      <family val="2"/>
    </font>
    <font>
      <b/>
      <sz val="6"/>
      <color rgb="FF000000"/>
      <name val="Tahoma"/>
      <family val="2"/>
    </font>
    <font>
      <sz val="6"/>
      <color rgb="FF000000"/>
      <name val="Tahoma"/>
      <family val="2"/>
    </font>
    <font>
      <sz val="6"/>
      <color theme="1"/>
      <name val="Tahoma"/>
      <family val="2"/>
    </font>
    <font>
      <i/>
      <sz val="8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6"/>
      <name val="Tahoma"/>
      <family val="2"/>
    </font>
    <font>
      <sz val="10"/>
      <color rgb="FF000000"/>
      <name val="Wingdings"/>
      <charset val="2"/>
    </font>
    <font>
      <sz val="11"/>
      <color rgb="FF000000"/>
      <name val="Tahoma"/>
      <family val="2"/>
    </font>
    <font>
      <sz val="12"/>
      <color theme="0"/>
      <name val="Tahoma"/>
      <family val="2"/>
    </font>
    <font>
      <b/>
      <sz val="12"/>
      <color theme="0"/>
      <name val="Tahoma"/>
      <family val="2"/>
    </font>
    <font>
      <b/>
      <sz val="12"/>
      <color theme="1"/>
      <name val="Tahoma"/>
      <family val="2"/>
    </font>
    <font>
      <b/>
      <sz val="11"/>
      <color rgb="FF000000"/>
      <name val="Tahoma"/>
      <family val="2"/>
    </font>
    <font>
      <sz val="10"/>
      <name val="Tahoma"/>
      <family val="2"/>
    </font>
    <font>
      <b/>
      <sz val="12"/>
      <color rgb="FF999900"/>
      <name val="Tahoma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D71"/>
        <bgColor rgb="FFFEE37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9900"/>
        <bgColor indexed="64"/>
      </patternFill>
    </fill>
    <fill>
      <patternFill patternType="solid">
        <fgColor rgb="FFFFDD7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2" fontId="5" fillId="2" borderId="0" applyProtection="0">
      <alignment vertical="center"/>
      <protection locked="0"/>
    </xf>
    <xf numFmtId="1" fontId="4" fillId="3" borderId="0" applyProtection="0"/>
    <xf numFmtId="0" fontId="6" fillId="4" borderId="0" applyNumberFormat="0" applyBorder="0" applyAlignment="0" applyProtection="0">
      <alignment vertical="center"/>
    </xf>
    <xf numFmtId="0" fontId="7" fillId="0" borderId="0" applyNumberFormat="0" applyBorder="0" applyProtection="0">
      <alignment vertical="center"/>
    </xf>
    <xf numFmtId="0" fontId="4" fillId="5" borderId="0" applyNumberFormat="0" applyBorder="0" applyProtection="0"/>
    <xf numFmtId="0" fontId="8" fillId="0" borderId="0" applyNumberFormat="0" applyFill="0" applyBorder="0" applyProtection="0">
      <alignment vertical="center"/>
    </xf>
    <xf numFmtId="0" fontId="3" fillId="0" borderId="0"/>
    <xf numFmtId="0" fontId="9" fillId="5" borderId="0" applyNumberFormat="0" applyFill="0" applyBorder="0" applyProtection="0">
      <alignment vertical="center"/>
    </xf>
    <xf numFmtId="0" fontId="10" fillId="6" borderId="0" applyNumberFormat="0" applyAlignment="0" applyProtection="0">
      <alignment horizontal="right" vertical="center"/>
    </xf>
    <xf numFmtId="0" fontId="11" fillId="6" borderId="0" applyAlignment="0" applyProtection="0">
      <alignment horizontal="right" vertical="center"/>
    </xf>
    <xf numFmtId="0" fontId="12" fillId="6" borderId="0" applyAlignment="0" applyProtection="0">
      <alignment horizontal="right" vertical="center"/>
    </xf>
    <xf numFmtId="0" fontId="29" fillId="0" borderId="0" applyNumberFormat="0" applyFill="0" applyBorder="0" applyAlignment="0" applyProtection="0"/>
  </cellStyleXfs>
  <cellXfs count="103">
    <xf numFmtId="0" fontId="0" fillId="0" borderId="0" xfId="0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2" fontId="5" fillId="2" borderId="0" xfId="1" applyAlignment="1" applyProtection="1">
      <alignment vertical="center"/>
      <protection locked="0"/>
    </xf>
    <xf numFmtId="0" fontId="9" fillId="0" borderId="0" xfId="8" applyFill="1" applyBorder="1" applyAlignment="1">
      <alignment vertical="center"/>
    </xf>
    <xf numFmtId="0" fontId="8" fillId="0" borderId="0" xfId="6" applyAlignment="1">
      <alignment vertical="center"/>
    </xf>
    <xf numFmtId="1" fontId="4" fillId="5" borderId="7" xfId="5" applyNumberFormat="1" applyFill="1" applyBorder="1" applyAlignment="1">
      <alignment vertical="center"/>
    </xf>
    <xf numFmtId="1" fontId="4" fillId="0" borderId="7" xfId="5" applyNumberFormat="1" applyFill="1" applyBorder="1" applyAlignment="1">
      <alignment vertical="center"/>
    </xf>
    <xf numFmtId="0" fontId="7" fillId="0" borderId="0" xfId="4">
      <alignment vertical="center"/>
    </xf>
    <xf numFmtId="164" fontId="14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/>
    <xf numFmtId="164" fontId="16" fillId="5" borderId="0" xfId="5" applyNumberFormat="1" applyFont="1" applyFill="1" applyBorder="1" applyAlignment="1">
      <alignment vertical="center"/>
    </xf>
    <xf numFmtId="164" fontId="15" fillId="0" borderId="0" xfId="4" applyNumberFormat="1" applyFont="1" applyBorder="1">
      <alignment vertical="center"/>
    </xf>
    <xf numFmtId="164" fontId="15" fillId="0" borderId="0" xfId="4" applyNumberFormat="1" applyFont="1">
      <alignment vertical="center"/>
    </xf>
    <xf numFmtId="164" fontId="16" fillId="0" borderId="0" xfId="0" applyNumberFormat="1" applyFont="1" applyBorder="1" applyAlignment="1">
      <alignment vertical="center"/>
    </xf>
    <xf numFmtId="164" fontId="15" fillId="0" borderId="0" xfId="6" applyNumberFormat="1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1" fontId="8" fillId="0" borderId="0" xfId="6" applyNumberFormat="1" applyBorder="1">
      <alignment vertical="center"/>
    </xf>
    <xf numFmtId="0" fontId="8" fillId="0" borderId="0" xfId="6">
      <alignment vertical="center"/>
    </xf>
    <xf numFmtId="0" fontId="8" fillId="0" borderId="0" xfId="6" applyBorder="1">
      <alignment vertical="center"/>
    </xf>
    <xf numFmtId="164" fontId="9" fillId="0" borderId="0" xfId="8" applyNumberFormat="1" applyFill="1" applyBorder="1" applyAlignment="1">
      <alignment horizontal="center" vertical="center"/>
    </xf>
    <xf numFmtId="0" fontId="9" fillId="0" borderId="0" xfId="8" applyFill="1">
      <alignment vertical="center"/>
    </xf>
    <xf numFmtId="1" fontId="4" fillId="5" borderId="7" xfId="0" applyNumberFormat="1" applyFont="1" applyFill="1" applyBorder="1"/>
    <xf numFmtId="1" fontId="7" fillId="5" borderId="7" xfId="4" applyNumberFormat="1" applyFill="1" applyBorder="1">
      <alignment vertical="center"/>
    </xf>
    <xf numFmtId="1" fontId="4" fillId="0" borderId="0" xfId="0" applyNumberFormat="1" applyFont="1"/>
    <xf numFmtId="0" fontId="4" fillId="5" borderId="0" xfId="5" applyNumberFormat="1" applyFill="1" applyBorder="1" applyAlignment="1">
      <alignment vertical="center"/>
    </xf>
    <xf numFmtId="0" fontId="4" fillId="0" borderId="0" xfId="5" applyNumberFormat="1" applyFill="1" applyBorder="1" applyAlignment="1">
      <alignment vertical="center"/>
    </xf>
    <xf numFmtId="0" fontId="4" fillId="0" borderId="0" xfId="0" applyFont="1" applyFill="1" applyBorder="1"/>
    <xf numFmtId="164" fontId="16" fillId="0" borderId="0" xfId="0" applyNumberFormat="1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1" fontId="7" fillId="0" borderId="7" xfId="4" applyNumberFormat="1" applyFill="1" applyBorder="1">
      <alignment vertical="center"/>
    </xf>
    <xf numFmtId="1" fontId="7" fillId="0" borderId="4" xfId="4" applyNumberFormat="1" applyFill="1" applyBorder="1" applyAlignment="1">
      <alignment vertical="center"/>
    </xf>
    <xf numFmtId="164" fontId="15" fillId="0" borderId="5" xfId="4" applyNumberFormat="1" applyFont="1" applyFill="1" applyBorder="1" applyAlignment="1">
      <alignment vertical="center"/>
    </xf>
    <xf numFmtId="0" fontId="4" fillId="0" borderId="4" xfId="0" applyFont="1" applyFill="1" applyBorder="1"/>
    <xf numFmtId="164" fontId="15" fillId="0" borderId="5" xfId="0" applyNumberFormat="1" applyFont="1" applyFill="1" applyBorder="1"/>
    <xf numFmtId="0" fontId="7" fillId="0" borderId="6" xfId="0" applyFont="1" applyFill="1" applyBorder="1"/>
    <xf numFmtId="0" fontId="7" fillId="0" borderId="5" xfId="4" applyNumberFormat="1" applyFill="1" applyBorder="1" applyAlignment="1">
      <alignment vertical="center"/>
    </xf>
    <xf numFmtId="0" fontId="17" fillId="0" borderId="0" xfId="8" applyFont="1" applyFill="1">
      <alignment vertical="center"/>
    </xf>
    <xf numFmtId="1" fontId="17" fillId="0" borderId="0" xfId="8" applyNumberFormat="1" applyFont="1" applyFill="1" applyAlignment="1">
      <alignment horizontal="right" vertical="center"/>
    </xf>
    <xf numFmtId="2" fontId="5" fillId="0" borderId="0" xfId="1" applyFill="1" applyAlignment="1" applyProtection="1">
      <alignment vertical="center"/>
    </xf>
    <xf numFmtId="1" fontId="5" fillId="0" borderId="0" xfId="0" applyNumberFormat="1" applyFont="1"/>
    <xf numFmtId="1" fontId="19" fillId="6" borderId="10" xfId="9" applyNumberFormat="1" applyFont="1" applyBorder="1" applyAlignment="1">
      <alignment vertical="center"/>
    </xf>
    <xf numFmtId="0" fontId="19" fillId="6" borderId="1" xfId="9" applyFont="1" applyBorder="1" applyAlignment="1">
      <alignment horizontal="right" vertical="center"/>
    </xf>
    <xf numFmtId="164" fontId="20" fillId="6" borderId="3" xfId="11" applyNumberFormat="1" applyFont="1" applyBorder="1" applyAlignment="1">
      <alignment vertical="center"/>
    </xf>
    <xf numFmtId="0" fontId="19" fillId="6" borderId="2" xfId="9" applyFont="1" applyBorder="1" applyAlignment="1">
      <alignment vertical="center"/>
    </xf>
    <xf numFmtId="1" fontId="19" fillId="6" borderId="11" xfId="9" applyNumberFormat="1" applyFont="1" applyBorder="1" applyAlignment="1">
      <alignment vertical="center"/>
    </xf>
    <xf numFmtId="0" fontId="21" fillId="0" borderId="0" xfId="4" applyFont="1" applyBorder="1">
      <alignment vertical="center"/>
    </xf>
    <xf numFmtId="0" fontId="22" fillId="0" borderId="0" xfId="4" applyFont="1">
      <alignment vertical="center"/>
    </xf>
    <xf numFmtId="0" fontId="18" fillId="0" borderId="0" xfId="0" applyFont="1"/>
    <xf numFmtId="0" fontId="8" fillId="0" borderId="0" xfId="6" applyFont="1" applyAlignment="1">
      <alignment vertical="center"/>
    </xf>
    <xf numFmtId="164" fontId="21" fillId="0" borderId="0" xfId="0" applyNumberFormat="1" applyFont="1" applyFill="1" applyBorder="1" applyAlignment="1">
      <alignment horizontal="center" vertical="center"/>
    </xf>
    <xf numFmtId="0" fontId="22" fillId="0" borderId="0" xfId="4" applyFont="1" applyBorder="1">
      <alignment vertical="center"/>
    </xf>
    <xf numFmtId="0" fontId="20" fillId="0" borderId="0" xfId="0" applyFont="1" applyAlignment="1">
      <alignment horizontal="right" vertical="center" readingOrder="1"/>
    </xf>
    <xf numFmtId="0" fontId="25" fillId="0" borderId="0" xfId="0" applyFont="1"/>
    <xf numFmtId="1" fontId="4" fillId="0" borderId="0" xfId="0" applyNumberFormat="1" applyFont="1" applyAlignment="1">
      <alignment horizontal="right"/>
    </xf>
    <xf numFmtId="164" fontId="5" fillId="5" borderId="0" xfId="5" applyNumberFormat="1" applyFont="1" applyFill="1" applyBorder="1" applyAlignment="1">
      <alignment vertical="center"/>
    </xf>
    <xf numFmtId="164" fontId="5" fillId="5" borderId="0" xfId="5" applyNumberFormat="1" applyFont="1" applyFill="1" applyBorder="1" applyAlignment="1">
      <alignment horizontal="center" vertical="center"/>
    </xf>
    <xf numFmtId="164" fontId="5" fillId="0" borderId="0" xfId="5" applyNumberFormat="1" applyFont="1" applyFill="1" applyBorder="1" applyAlignment="1">
      <alignment horizontal="center" vertical="center"/>
    </xf>
    <xf numFmtId="164" fontId="5" fillId="0" borderId="0" xfId="5" applyNumberFormat="1" applyFont="1" applyFill="1" applyBorder="1" applyAlignment="1">
      <alignment vertical="center"/>
    </xf>
    <xf numFmtId="1" fontId="7" fillId="5" borderId="8" xfId="0" applyNumberFormat="1" applyFont="1" applyFill="1" applyBorder="1"/>
    <xf numFmtId="0" fontId="4" fillId="0" borderId="1" xfId="0" applyFont="1" applyBorder="1"/>
    <xf numFmtId="164" fontId="16" fillId="0" borderId="3" xfId="0" applyNumberFormat="1" applyFont="1" applyBorder="1"/>
    <xf numFmtId="0" fontId="4" fillId="0" borderId="2" xfId="0" applyFont="1" applyBorder="1"/>
    <xf numFmtId="1" fontId="7" fillId="0" borderId="8" xfId="0" applyNumberFormat="1" applyFont="1" applyFill="1" applyBorder="1"/>
    <xf numFmtId="1" fontId="19" fillId="6" borderId="2" xfId="9" applyNumberFormat="1" applyFont="1" applyBorder="1" applyAlignment="1">
      <alignment vertical="center"/>
    </xf>
    <xf numFmtId="0" fontId="26" fillId="0" borderId="0" xfId="4" applyFont="1">
      <alignment vertical="center"/>
    </xf>
    <xf numFmtId="1" fontId="4" fillId="5" borderId="8" xfId="0" applyNumberFormat="1" applyFont="1" applyFill="1" applyBorder="1"/>
    <xf numFmtId="0" fontId="4" fillId="7" borderId="0" xfId="0" applyFont="1" applyFill="1"/>
    <xf numFmtId="164" fontId="27" fillId="6" borderId="10" xfId="9" applyNumberFormat="1" applyFont="1" applyBorder="1" applyAlignment="1">
      <alignment vertical="center"/>
    </xf>
    <xf numFmtId="0" fontId="6" fillId="8" borderId="4" xfId="3" applyNumberFormat="1" applyFill="1" applyBorder="1" applyAlignment="1">
      <alignment vertical="center"/>
    </xf>
    <xf numFmtId="164" fontId="15" fillId="8" borderId="5" xfId="3" applyNumberFormat="1" applyFont="1" applyFill="1" applyBorder="1" applyAlignment="1">
      <alignment vertical="center"/>
    </xf>
    <xf numFmtId="0" fontId="6" fillId="8" borderId="6" xfId="3" applyNumberFormat="1" applyFill="1" applyBorder="1" applyAlignment="1">
      <alignment vertical="center"/>
    </xf>
    <xf numFmtId="0" fontId="23" fillId="8" borderId="7" xfId="0" applyFont="1" applyFill="1" applyBorder="1"/>
    <xf numFmtId="164" fontId="12" fillId="8" borderId="0" xfId="0" applyNumberFormat="1" applyFont="1" applyFill="1" applyBorder="1"/>
    <xf numFmtId="0" fontId="6" fillId="8" borderId="4" xfId="3" applyFill="1" applyBorder="1" applyAlignment="1"/>
    <xf numFmtId="164" fontId="15" fillId="8" borderId="5" xfId="3" applyNumberFormat="1" applyFont="1" applyFill="1" applyBorder="1" applyAlignment="1"/>
    <xf numFmtId="0" fontId="6" fillId="8" borderId="6" xfId="3" applyFill="1" applyBorder="1" applyAlignment="1"/>
    <xf numFmtId="0" fontId="24" fillId="8" borderId="8" xfId="0" applyFont="1" applyFill="1" applyBorder="1"/>
    <xf numFmtId="1" fontId="24" fillId="8" borderId="0" xfId="0" applyNumberFormat="1" applyFont="1" applyFill="1" applyBorder="1"/>
    <xf numFmtId="0" fontId="4" fillId="8" borderId="4" xfId="0" applyFont="1" applyFill="1" applyBorder="1"/>
    <xf numFmtId="0" fontId="4" fillId="8" borderId="5" xfId="0" applyFont="1" applyFill="1" applyBorder="1"/>
    <xf numFmtId="0" fontId="4" fillId="8" borderId="6" xfId="0" applyFont="1" applyFill="1" applyBorder="1"/>
    <xf numFmtId="0" fontId="4" fillId="0" borderId="7" xfId="0" applyFont="1" applyBorder="1"/>
    <xf numFmtId="0" fontId="4" fillId="0" borderId="0" xfId="0" applyFont="1" applyBorder="1"/>
    <xf numFmtId="0" fontId="4" fillId="0" borderId="8" xfId="0" applyFont="1" applyBorder="1"/>
    <xf numFmtId="0" fontId="7" fillId="0" borderId="7" xfId="0" applyFont="1" applyFill="1" applyBorder="1"/>
    <xf numFmtId="0" fontId="7" fillId="0" borderId="1" xfId="4" applyBorder="1">
      <alignment vertical="center"/>
    </xf>
    <xf numFmtId="0" fontId="7" fillId="0" borderId="3" xfId="4" applyBorder="1">
      <alignment vertical="center"/>
    </xf>
    <xf numFmtId="0" fontId="7" fillId="0" borderId="2" xfId="4" applyBorder="1">
      <alignment vertical="center"/>
    </xf>
    <xf numFmtId="0" fontId="19" fillId="6" borderId="2" xfId="9" applyFont="1" applyFill="1" applyBorder="1" applyAlignment="1">
      <alignment vertical="center"/>
    </xf>
    <xf numFmtId="0" fontId="4" fillId="9" borderId="3" xfId="0" applyFont="1" applyFill="1" applyBorder="1"/>
    <xf numFmtId="0" fontId="4" fillId="9" borderId="2" xfId="0" applyFont="1" applyFill="1" applyBorder="1"/>
    <xf numFmtId="1" fontId="28" fillId="6" borderId="9" xfId="10" applyNumberFormat="1" applyFont="1" applyBorder="1" applyAlignment="1">
      <alignment vertical="center"/>
    </xf>
    <xf numFmtId="1" fontId="28" fillId="6" borderId="9" xfId="10" applyNumberFormat="1" applyFont="1" applyBorder="1" applyAlignment="1" applyProtection="1">
      <alignment vertical="center"/>
      <protection locked="0"/>
    </xf>
    <xf numFmtId="0" fontId="29" fillId="0" borderId="0" xfId="12"/>
    <xf numFmtId="0" fontId="9" fillId="9" borderId="1" xfId="0" applyFont="1" applyFill="1" applyBorder="1" applyAlignment="1">
      <alignment horizontal="left" vertical="center"/>
    </xf>
    <xf numFmtId="1" fontId="28" fillId="6" borderId="1" xfId="10" applyNumberFormat="1" applyFont="1" applyBorder="1" applyAlignment="1">
      <alignment vertical="center"/>
    </xf>
  </cellXfs>
  <cellStyles count="13">
    <cellStyle name="Eingabe Rezept" xfId="1" xr:uid="{00000000-0005-0000-0000-000000000000}"/>
    <cellStyle name="Endgewicht" xfId="2" xr:uid="{00000000-0005-0000-0000-000001000000}"/>
    <cellStyle name="Link" xfId="12" builtinId="8"/>
    <cellStyle name="OCB rot" xfId="3" xr:uid="{00000000-0005-0000-0000-000002000000}"/>
    <cellStyle name="Rezept" xfId="4" xr:uid="{00000000-0005-0000-0000-000003000000}"/>
    <cellStyle name="Rezept 2" xfId="5" xr:uid="{00000000-0005-0000-0000-000004000000}"/>
    <cellStyle name="Rezept 3" xfId="6" xr:uid="{00000000-0005-0000-0000-000005000000}"/>
    <cellStyle name="Schlecht" xfId="7" builtinId="27" customBuiltin="1"/>
    <cellStyle name="Spalte 8" xfId="8" xr:uid="{00000000-0005-0000-0000-000007000000}"/>
    <cellStyle name="Standard" xfId="0" builtinId="0" customBuiltin="1"/>
    <cellStyle name="Überschrift OCB1" xfId="9" xr:uid="{00000000-0005-0000-0000-000009000000}"/>
    <cellStyle name="Überschrift OCB1 2" xfId="10" xr:uid="{00000000-0005-0000-0000-00000A000000}"/>
    <cellStyle name="Überschrift OCB1 3" xfId="11" xr:uid="{00000000-0005-0000-0000-00000B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999900"/>
      <color rgb="FFFFDD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3</xdr:row>
      <xdr:rowOff>98209</xdr:rowOff>
    </xdr:from>
    <xdr:to>
      <xdr:col>8</xdr:col>
      <xdr:colOff>3719903</xdr:colOff>
      <xdr:row>14</xdr:row>
      <xdr:rowOff>69634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74008E6-5D45-4254-84F8-55B2D3BCE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53380" y="562035"/>
          <a:ext cx="4585436" cy="2158034"/>
        </a:xfrm>
        <a:prstGeom prst="rect">
          <a:avLst/>
        </a:prstGeom>
      </xdr:spPr>
    </xdr:pic>
    <xdr:clientData/>
  </xdr:twoCellAnchor>
  <xdr:twoCellAnchor editAs="oneCell">
    <xdr:from>
      <xdr:col>8</xdr:col>
      <xdr:colOff>397566</xdr:colOff>
      <xdr:row>26</xdr:row>
      <xdr:rowOff>173935</xdr:rowOff>
    </xdr:from>
    <xdr:to>
      <xdr:col>8</xdr:col>
      <xdr:colOff>2817563</xdr:colOff>
      <xdr:row>35</xdr:row>
      <xdr:rowOff>4891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73B08CE-F78C-423A-9BA7-5F4AF6EB2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16479" y="5209761"/>
          <a:ext cx="2419997" cy="16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3</xdr:row>
      <xdr:rowOff>98209</xdr:rowOff>
    </xdr:from>
    <xdr:to>
      <xdr:col>8</xdr:col>
      <xdr:colOff>3729428</xdr:colOff>
      <xdr:row>14</xdr:row>
      <xdr:rowOff>69634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F6BF5D7-BB8D-44E6-A035-F676AF941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58350" y="564934"/>
          <a:ext cx="4586678" cy="2171700"/>
        </a:xfrm>
        <a:prstGeom prst="rect">
          <a:avLst/>
        </a:prstGeom>
      </xdr:spPr>
    </xdr:pic>
    <xdr:clientData/>
  </xdr:twoCellAnchor>
  <xdr:twoCellAnchor editAs="oneCell">
    <xdr:from>
      <xdr:col>8</xdr:col>
      <xdr:colOff>397566</xdr:colOff>
      <xdr:row>26</xdr:row>
      <xdr:rowOff>173935</xdr:rowOff>
    </xdr:from>
    <xdr:to>
      <xdr:col>8</xdr:col>
      <xdr:colOff>2817563</xdr:colOff>
      <xdr:row>35</xdr:row>
      <xdr:rowOff>4891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867372B-6708-46AB-B8C2-F7A5E6F76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22691" y="5241235"/>
          <a:ext cx="2419997" cy="1631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lis-backegge.ch/kopfrezepte/st.gallerbrot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lis-backegge.ch/kopfrezepte/st.gallerbrot.html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abSelected="1" view="pageLayout" zoomScale="115" zoomScaleNormal="100" zoomScalePageLayoutView="115" workbookViewId="0">
      <selection activeCell="D15" sqref="D15"/>
    </sheetView>
  </sheetViews>
  <sheetFormatPr baseColWidth="10" defaultColWidth="119.140625" defaultRowHeight="15.75" customHeight="1" x14ac:dyDescent="0.2"/>
  <cols>
    <col min="1" max="1" width="10.7109375" style="3" customWidth="1"/>
    <col min="2" max="2" width="2.5703125" style="15" customWidth="1"/>
    <col min="3" max="3" width="53.42578125" style="3" customWidth="1"/>
    <col min="4" max="4" width="10.7109375" style="3" customWidth="1"/>
    <col min="5" max="5" width="2.5703125" style="15" customWidth="1"/>
    <col min="6" max="6" width="53.42578125" style="3" customWidth="1"/>
    <col min="7" max="7" width="10.85546875" style="3" customWidth="1"/>
    <col min="8" max="8" width="2.5703125" style="3" customWidth="1"/>
    <col min="9" max="9" width="53.28515625" style="3" customWidth="1"/>
    <col min="10" max="16384" width="119.140625" style="3"/>
  </cols>
  <sheetData>
    <row r="1" spans="1:9" s="7" customFormat="1" ht="15.75" customHeight="1" x14ac:dyDescent="0.25">
      <c r="A1" s="45"/>
      <c r="B1" s="25"/>
      <c r="C1" s="58"/>
      <c r="D1" s="5"/>
      <c r="E1" s="14"/>
      <c r="F1" s="58"/>
      <c r="H1" s="2"/>
      <c r="I1" s="2"/>
    </row>
    <row r="2" spans="1:9" ht="5.85" customHeight="1" x14ac:dyDescent="0.2">
      <c r="A2" s="75"/>
      <c r="B2" s="76"/>
      <c r="C2" s="77"/>
      <c r="D2" s="80"/>
      <c r="E2" s="81"/>
      <c r="F2" s="82"/>
      <c r="G2" s="85"/>
      <c r="H2" s="86"/>
      <c r="I2" s="87"/>
    </row>
    <row r="3" spans="1:9" s="4" customFormat="1" ht="15.75" customHeight="1" x14ac:dyDescent="0.2">
      <c r="A3" s="48" t="s">
        <v>2</v>
      </c>
      <c r="B3" s="49"/>
      <c r="C3" s="50" t="s">
        <v>3</v>
      </c>
      <c r="D3" s="48" t="s">
        <v>2</v>
      </c>
      <c r="E3" s="49"/>
      <c r="F3" s="95" t="s">
        <v>3</v>
      </c>
      <c r="G3" s="101" t="s">
        <v>54</v>
      </c>
      <c r="H3" s="96"/>
      <c r="I3" s="97"/>
    </row>
    <row r="4" spans="1:9" ht="15.75" customHeight="1" x14ac:dyDescent="0.2">
      <c r="A4" s="37"/>
      <c r="B4" s="38"/>
      <c r="C4" s="42"/>
      <c r="D4" s="39"/>
      <c r="E4" s="40"/>
      <c r="F4" s="41"/>
      <c r="G4" s="88"/>
      <c r="H4" s="89"/>
      <c r="I4" s="90"/>
    </row>
    <row r="5" spans="1:9" ht="15.75" customHeight="1" x14ac:dyDescent="0.2">
      <c r="A5" s="78"/>
      <c r="B5" s="79"/>
      <c r="C5" s="84" t="str">
        <f>Grundrezepte!A2</f>
        <v>Vorteig</v>
      </c>
      <c r="D5" s="78"/>
      <c r="E5" s="79"/>
      <c r="F5" s="83" t="str">
        <f>Grundrezepte!A7</f>
        <v>Ruchbrotteig</v>
      </c>
      <c r="G5" s="88"/>
      <c r="H5" s="89"/>
      <c r="I5" s="90"/>
    </row>
    <row r="6" spans="1:9" ht="15.75" customHeight="1" x14ac:dyDescent="0.2">
      <c r="A6" s="34"/>
      <c r="B6" s="33"/>
      <c r="C6" s="32"/>
      <c r="D6" s="34"/>
      <c r="E6" s="33"/>
      <c r="F6" s="35"/>
      <c r="G6" s="88"/>
      <c r="H6" s="89"/>
      <c r="I6" s="90"/>
    </row>
    <row r="7" spans="1:9" ht="15.75" customHeight="1" x14ac:dyDescent="0.2">
      <c r="A7" s="11">
        <f>Grundrezepte!B3/Grundrezepte!$B$16*'St. Galler mit Vorteig'!$D$15</f>
        <v>149.92387504229166</v>
      </c>
      <c r="B7" s="62" t="s">
        <v>21</v>
      </c>
      <c r="C7" s="30" t="str">
        <f>Grundrezepte!A3</f>
        <v>Wasser (Zimmertemperatur)</v>
      </c>
      <c r="D7" s="27">
        <f>A12</f>
        <v>325.19487989173336</v>
      </c>
      <c r="E7" s="62" t="s">
        <v>21</v>
      </c>
      <c r="F7" s="72" t="str">
        <f>Grundrezepte!A2</f>
        <v>Vorteig</v>
      </c>
      <c r="G7" s="88"/>
      <c r="H7" s="89"/>
      <c r="I7" s="90"/>
    </row>
    <row r="8" spans="1:9" ht="15.75" customHeight="1" x14ac:dyDescent="0.2">
      <c r="A8" s="12">
        <f>Grundrezepte!B4/Grundrezepte!$B$16*'St. Galler mit Vorteig'!$D$15</f>
        <v>179.90865005074997</v>
      </c>
      <c r="B8" s="63" t="s">
        <v>21</v>
      </c>
      <c r="C8" s="31" t="str">
        <f>Grundrezepte!A4</f>
        <v>Ruchmehl</v>
      </c>
      <c r="D8" s="34"/>
      <c r="E8" s="63"/>
      <c r="F8" s="35"/>
      <c r="G8" s="88"/>
      <c r="H8" s="89"/>
      <c r="I8" s="90"/>
    </row>
    <row r="9" spans="1:9" ht="15.75" customHeight="1" x14ac:dyDescent="0.2">
      <c r="A9" s="11">
        <f>Grundrezepte!B5/Grundrezepte!$B$16*'St. Galler mit Vorteig'!$D$15</f>
        <v>0.99949250028194436</v>
      </c>
      <c r="B9" s="62" t="s">
        <v>21</v>
      </c>
      <c r="C9" s="30" t="str">
        <f>Grundrezepte!A5</f>
        <v>Salz</v>
      </c>
      <c r="D9" s="28">
        <f>Grundrezepte!B8/Grundrezepte!$B$16*'St. Galler mit Vorteig'!$D$15</f>
        <v>149.92387504229166</v>
      </c>
      <c r="E9" s="62" t="s">
        <v>21</v>
      </c>
      <c r="F9" s="65" t="str">
        <f>Grundrezepte!A8</f>
        <v>Wasser (Zimmertemperatur)</v>
      </c>
      <c r="G9" s="91"/>
      <c r="H9" s="1"/>
      <c r="I9" s="90"/>
    </row>
    <row r="10" spans="1:9" ht="15.75" customHeight="1" x14ac:dyDescent="0.2">
      <c r="A10" s="12">
        <f>Grundrezepte!B6/Grundrezepte!$B$16*'St. Galler mit Vorteig'!$D$15</f>
        <v>0.99949250028194436</v>
      </c>
      <c r="B10" s="63" t="s">
        <v>21</v>
      </c>
      <c r="C10" s="31" t="str">
        <f>Grundrezepte!A6</f>
        <v>Hefe</v>
      </c>
      <c r="D10" s="36">
        <f>Grundrezepte!B9/Grundrezepte!$B$16*'St. Galler mit Vorteig'!$D$15</f>
        <v>209.89342505920828</v>
      </c>
      <c r="E10" s="63" t="s">
        <v>21</v>
      </c>
      <c r="F10" s="69" t="str">
        <f>Grundrezepte!A9</f>
        <v>Ruchmehl</v>
      </c>
      <c r="G10" s="91"/>
      <c r="H10" s="1"/>
      <c r="I10" s="90"/>
    </row>
    <row r="11" spans="1:9" ht="15.75" customHeight="1" x14ac:dyDescent="0.2">
      <c r="A11" s="11"/>
      <c r="B11" s="16"/>
      <c r="C11" s="30"/>
      <c r="D11" s="28">
        <f>Grundrezepte!B10/Grundrezepte!$B$16*'St. Galler mit Vorteig'!$D$15</f>
        <v>11.993910003383331</v>
      </c>
      <c r="E11" s="62" t="s">
        <v>21</v>
      </c>
      <c r="F11" s="65" t="str">
        <f>Grundrezepte!A10</f>
        <v>Hefe</v>
      </c>
      <c r="G11" s="91"/>
      <c r="H11" s="1"/>
      <c r="I11" s="90"/>
    </row>
    <row r="12" spans="1:9" ht="15.75" customHeight="1" x14ac:dyDescent="0.2">
      <c r="A12" s="98">
        <f>SUM(A7:A10)*98%</f>
        <v>325.19487989173336</v>
      </c>
      <c r="B12" s="74" t="s">
        <v>21</v>
      </c>
      <c r="C12" s="47" t="s">
        <v>16</v>
      </c>
      <c r="D12" s="36">
        <f>Grundrezepte!B11/Grundrezepte!$B$16*'St. Galler mit Vorteig'!$D$15</f>
        <v>7.9959400022555549</v>
      </c>
      <c r="E12" s="63" t="s">
        <v>21</v>
      </c>
      <c r="F12" s="69" t="str">
        <f>Grundrezepte!A11</f>
        <v>Salz</v>
      </c>
      <c r="G12" s="91"/>
      <c r="H12" s="1"/>
      <c r="I12" s="90"/>
    </row>
    <row r="13" spans="1:9" ht="15.75" customHeight="1" x14ac:dyDescent="0.2">
      <c r="A13" s="32"/>
      <c r="B13" s="33"/>
      <c r="C13" s="32"/>
      <c r="D13" s="28">
        <f>Grundrezepte!B12/Grundrezepte!$B$16*'St. Galler mit Vorteig'!$D$15</f>
        <v>3.9979700011277775</v>
      </c>
      <c r="E13" s="62" t="s">
        <v>21</v>
      </c>
      <c r="F13" s="65" t="str">
        <f>Grundrezepte!A12</f>
        <v>Malz oder Zucker</v>
      </c>
      <c r="G13" s="91"/>
      <c r="H13" s="1"/>
      <c r="I13" s="90"/>
    </row>
    <row r="14" spans="1:9" ht="15.75" customHeight="1" x14ac:dyDescent="0.2">
      <c r="A14" s="23" t="s">
        <v>5</v>
      </c>
      <c r="B14" s="52" t="s">
        <v>19</v>
      </c>
      <c r="C14" s="53" t="s">
        <v>8</v>
      </c>
      <c r="D14" s="66"/>
      <c r="E14" s="67"/>
      <c r="F14" s="68"/>
      <c r="G14" s="91"/>
      <c r="H14" s="1"/>
      <c r="I14" s="90"/>
    </row>
    <row r="15" spans="1:9" s="13" customFormat="1" ht="15.75" customHeight="1" x14ac:dyDescent="0.25">
      <c r="A15" s="22"/>
      <c r="B15" s="17"/>
      <c r="C15" s="57"/>
      <c r="D15" s="99">
        <v>709</v>
      </c>
      <c r="E15" s="74" t="s">
        <v>21</v>
      </c>
      <c r="F15" s="51" t="s">
        <v>4</v>
      </c>
      <c r="G15" s="92"/>
      <c r="H15" s="93"/>
      <c r="I15" s="94"/>
    </row>
    <row r="16" spans="1:9" ht="15.75" customHeight="1" x14ac:dyDescent="0.2">
      <c r="A16" s="24" t="s">
        <v>11</v>
      </c>
      <c r="C16" s="71" t="s">
        <v>28</v>
      </c>
      <c r="D16" s="44">
        <f>D15*80%</f>
        <v>567.20000000000005</v>
      </c>
      <c r="E16" s="44" t="s">
        <v>21</v>
      </c>
      <c r="F16" s="43" t="s">
        <v>10</v>
      </c>
    </row>
    <row r="17" spans="1:9" ht="15.75" customHeight="1" x14ac:dyDescent="0.2">
      <c r="B17" s="52" t="s">
        <v>19</v>
      </c>
      <c r="C17" s="54" t="s">
        <v>35</v>
      </c>
      <c r="D17" s="13"/>
      <c r="E17" s="13"/>
      <c r="F17" s="13"/>
    </row>
    <row r="18" spans="1:9" ht="15.75" customHeight="1" x14ac:dyDescent="0.2">
      <c r="A18" s="22"/>
      <c r="B18" s="17"/>
      <c r="C18" s="54" t="s">
        <v>38</v>
      </c>
      <c r="D18" s="10" t="s">
        <v>5</v>
      </c>
      <c r="E18" s="52" t="s">
        <v>19</v>
      </c>
      <c r="F18" s="53" t="s">
        <v>41</v>
      </c>
      <c r="G18" s="23" t="s">
        <v>15</v>
      </c>
      <c r="H18" s="52" t="s">
        <v>19</v>
      </c>
      <c r="I18" s="53" t="s">
        <v>52</v>
      </c>
    </row>
    <row r="19" spans="1:9" ht="15.75" customHeight="1" x14ac:dyDescent="0.2">
      <c r="A19" s="22"/>
      <c r="B19" s="52"/>
      <c r="C19" s="54"/>
      <c r="E19" s="3"/>
      <c r="F19" s="54"/>
    </row>
    <row r="20" spans="1:9" ht="15.75" customHeight="1" x14ac:dyDescent="0.2">
      <c r="C20" s="71" t="s">
        <v>29</v>
      </c>
      <c r="D20" s="24" t="s">
        <v>11</v>
      </c>
      <c r="E20" s="52" t="s">
        <v>19</v>
      </c>
      <c r="F20" s="53" t="s">
        <v>34</v>
      </c>
      <c r="G20" s="23" t="s">
        <v>9</v>
      </c>
      <c r="H20" s="52" t="s">
        <v>19</v>
      </c>
      <c r="I20" s="53" t="s">
        <v>37</v>
      </c>
    </row>
    <row r="21" spans="1:9" ht="15.75" customHeight="1" x14ac:dyDescent="0.2">
      <c r="B21" s="52" t="s">
        <v>19</v>
      </c>
      <c r="C21" s="53" t="s">
        <v>36</v>
      </c>
      <c r="D21" s="23"/>
      <c r="F21" s="53" t="s">
        <v>42</v>
      </c>
      <c r="G21" s="23"/>
      <c r="H21" s="52" t="s">
        <v>19</v>
      </c>
      <c r="I21" s="13" t="s">
        <v>26</v>
      </c>
    </row>
    <row r="22" spans="1:9" ht="15.75" customHeight="1" x14ac:dyDescent="0.2">
      <c r="B22" s="17"/>
      <c r="C22" s="53" t="s">
        <v>40</v>
      </c>
      <c r="D22" s="23"/>
      <c r="F22" s="54"/>
      <c r="H22" s="52" t="s">
        <v>19</v>
      </c>
      <c r="I22" s="53" t="s">
        <v>27</v>
      </c>
    </row>
    <row r="23" spans="1:9" ht="15.75" customHeight="1" x14ac:dyDescent="0.2">
      <c r="A23" s="23"/>
      <c r="B23" s="52" t="s">
        <v>19</v>
      </c>
      <c r="C23" s="54" t="s">
        <v>30</v>
      </c>
      <c r="D23" s="55" t="s">
        <v>20</v>
      </c>
      <c r="E23" s="56" t="s">
        <v>19</v>
      </c>
      <c r="F23" s="54" t="s">
        <v>32</v>
      </c>
      <c r="I23" s="26" t="s">
        <v>53</v>
      </c>
    </row>
    <row r="24" spans="1:9" ht="15.75" customHeight="1" x14ac:dyDescent="0.2">
      <c r="A24" s="23"/>
      <c r="B24" s="18"/>
      <c r="C24" s="54" t="s">
        <v>39</v>
      </c>
      <c r="E24" s="3"/>
      <c r="F24" s="54"/>
      <c r="I24" s="26" t="s">
        <v>14</v>
      </c>
    </row>
    <row r="25" spans="1:9" ht="15.75" customHeight="1" x14ac:dyDescent="0.2">
      <c r="D25" s="23" t="s">
        <v>13</v>
      </c>
      <c r="E25" s="52" t="s">
        <v>19</v>
      </c>
      <c r="F25" s="53" t="s">
        <v>49</v>
      </c>
    </row>
    <row r="26" spans="1:9" ht="15.75" customHeight="1" x14ac:dyDescent="0.25">
      <c r="A26" s="24"/>
      <c r="B26" s="52" t="s">
        <v>19</v>
      </c>
      <c r="C26" s="54" t="s">
        <v>47</v>
      </c>
      <c r="D26" s="23"/>
      <c r="F26" s="53" t="s">
        <v>58</v>
      </c>
      <c r="G26" s="23" t="s">
        <v>55</v>
      </c>
      <c r="H26" s="52" t="s">
        <v>19</v>
      </c>
      <c r="I26" s="100" t="s">
        <v>56</v>
      </c>
    </row>
    <row r="27" spans="1:9" ht="15.75" customHeight="1" x14ac:dyDescent="0.2">
      <c r="C27" s="54" t="s">
        <v>48</v>
      </c>
    </row>
    <row r="28" spans="1:9" ht="15.75" customHeight="1" x14ac:dyDescent="0.2">
      <c r="D28" s="23" t="s">
        <v>12</v>
      </c>
      <c r="E28" s="52" t="s">
        <v>19</v>
      </c>
      <c r="F28" s="53" t="s">
        <v>57</v>
      </c>
    </row>
    <row r="29" spans="1:9" ht="15.75" customHeight="1" x14ac:dyDescent="0.2">
      <c r="A29" s="24"/>
      <c r="B29" s="19"/>
      <c r="F29" s="53" t="s">
        <v>33</v>
      </c>
    </row>
    <row r="30" spans="1:9" ht="15.75" customHeight="1" x14ac:dyDescent="0.2">
      <c r="A30" s="24"/>
      <c r="B30" s="19"/>
      <c r="C30" s="13"/>
    </row>
    <row r="31" spans="1:9" ht="15.75" customHeight="1" x14ac:dyDescent="0.2">
      <c r="A31" s="24"/>
      <c r="B31" s="19"/>
      <c r="C31" s="13"/>
      <c r="D31" s="23" t="s">
        <v>50</v>
      </c>
      <c r="E31" s="52" t="s">
        <v>19</v>
      </c>
      <c r="F31" s="53" t="s">
        <v>51</v>
      </c>
    </row>
    <row r="32" spans="1:9" ht="15.75" customHeight="1" x14ac:dyDescent="0.2">
      <c r="A32" s="23"/>
      <c r="B32" s="19"/>
      <c r="C32" s="13"/>
    </row>
    <row r="33" spans="1:6" ht="15.75" customHeight="1" x14ac:dyDescent="0.2">
      <c r="A33" s="24"/>
      <c r="B33" s="19"/>
      <c r="C33" s="13"/>
    </row>
    <row r="34" spans="1:6" ht="15.75" customHeight="1" x14ac:dyDescent="0.2">
      <c r="A34" s="23"/>
      <c r="B34" s="20"/>
      <c r="C34" s="13"/>
    </row>
    <row r="35" spans="1:6" ht="15.75" customHeight="1" x14ac:dyDescent="0.2">
      <c r="A35" s="23"/>
      <c r="B35" s="20"/>
      <c r="C35" s="10"/>
    </row>
    <row r="36" spans="1:6" ht="15.75" customHeight="1" x14ac:dyDescent="0.2">
      <c r="A36" s="23"/>
      <c r="B36" s="21"/>
      <c r="C36" s="7"/>
      <c r="E36" s="52"/>
      <c r="F36" s="53"/>
    </row>
    <row r="37" spans="1:6" ht="15.75" customHeight="1" x14ac:dyDescent="0.2">
      <c r="A37" s="23"/>
      <c r="B37" s="21"/>
      <c r="C37" s="7"/>
    </row>
  </sheetData>
  <sheetProtection sheet="1" objects="1" scenarios="1"/>
  <conditionalFormatting sqref="A15 A18:A19 A7:A11 D9:D13">
    <cfRule type="cellIs" dxfId="2" priority="3" stopIfTrue="1" operator="equal">
      <formula>0</formula>
    </cfRule>
  </conditionalFormatting>
  <hyperlinks>
    <hyperlink ref="I26" r:id="rId1" xr:uid="{F3746D3E-C88E-4FDA-8CD4-0551E1FF7A04}"/>
  </hyperlinks>
  <pageMargins left="0.70866141732283472" right="0.70866141732283472" top="0.98425196850393704" bottom="0.62992125984251968" header="0.39370078740157483" footer="0.39370078740157483"/>
  <pageSetup paperSize="9" scale="130" orientation="portrait" r:id="rId2"/>
  <headerFooter>
    <oddHeader>&amp;L&amp;"Tahoma,Fett"Oli's Backegge&amp;C&amp;"Tahoma,Fett"&amp;12&amp;A&amp;R&amp;"Tahoma,Standard"QF5107b</oddHeader>
    <oddFooter>&amp;L&amp;"Tahoma,Standard"&amp;6&amp;F&amp;C&amp;"Tahoma,Standard"&amp;6Version: &amp;D, Oli Chragebär&amp;R&amp;"Tahoma,Standard"&amp;6Seite: &amp;P (&amp;N)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B1809-3351-47A5-A4E7-E7227C7E364E}">
  <dimension ref="A1:I38"/>
  <sheetViews>
    <sheetView view="pageLayout" zoomScale="130" zoomScaleNormal="100" zoomScalePageLayoutView="130" workbookViewId="0"/>
  </sheetViews>
  <sheetFormatPr baseColWidth="10" defaultColWidth="119.140625" defaultRowHeight="15.75" customHeight="1" x14ac:dyDescent="0.2"/>
  <cols>
    <col min="1" max="1" width="10.7109375" style="3" customWidth="1"/>
    <col min="2" max="2" width="2.5703125" style="15" customWidth="1"/>
    <col min="3" max="3" width="53.42578125" style="3" customWidth="1"/>
    <col min="4" max="4" width="10.7109375" style="3" customWidth="1"/>
    <col min="5" max="5" width="2.5703125" style="15" customWidth="1"/>
    <col min="6" max="6" width="53.42578125" style="3" customWidth="1"/>
    <col min="7" max="7" width="10.7109375" style="3" customWidth="1"/>
    <col min="8" max="8" width="2.5703125" style="3" customWidth="1"/>
    <col min="9" max="9" width="53.28515625" style="3" customWidth="1"/>
    <col min="10" max="16384" width="119.140625" style="3"/>
  </cols>
  <sheetData>
    <row r="1" spans="1:9" s="7" customFormat="1" ht="15.75" customHeight="1" x14ac:dyDescent="0.25">
      <c r="A1" s="8">
        <v>1</v>
      </c>
      <c r="B1" s="25" t="s">
        <v>0</v>
      </c>
      <c r="C1" s="9" t="s">
        <v>1</v>
      </c>
      <c r="D1" s="5"/>
      <c r="E1" s="14"/>
      <c r="F1" s="6"/>
      <c r="H1" s="2"/>
      <c r="I1" s="2"/>
    </row>
    <row r="2" spans="1:9" ht="5.85" customHeight="1" x14ac:dyDescent="0.2">
      <c r="A2" s="75"/>
      <c r="B2" s="76"/>
      <c r="C2" s="77"/>
      <c r="D2" s="80"/>
      <c r="E2" s="81"/>
      <c r="F2" s="82"/>
      <c r="G2" s="85"/>
      <c r="H2" s="86"/>
      <c r="I2" s="87"/>
    </row>
    <row r="3" spans="1:9" s="4" customFormat="1" ht="15.75" customHeight="1" x14ac:dyDescent="0.2">
      <c r="A3" s="48" t="s">
        <v>2</v>
      </c>
      <c r="B3" s="49"/>
      <c r="C3" s="50" t="s">
        <v>3</v>
      </c>
      <c r="D3" s="48" t="s">
        <v>2</v>
      </c>
      <c r="E3" s="49"/>
      <c r="F3" s="50" t="s">
        <v>3</v>
      </c>
      <c r="G3" s="101" t="s">
        <v>54</v>
      </c>
      <c r="H3" s="96"/>
      <c r="I3" s="97"/>
    </row>
    <row r="4" spans="1:9" ht="15.75" customHeight="1" x14ac:dyDescent="0.2">
      <c r="A4" s="37"/>
      <c r="B4" s="38"/>
      <c r="C4" s="42"/>
      <c r="D4" s="39"/>
      <c r="E4" s="40"/>
      <c r="F4" s="41"/>
      <c r="G4" s="89"/>
      <c r="H4" s="89"/>
      <c r="I4" s="90"/>
    </row>
    <row r="5" spans="1:9" ht="15.75" customHeight="1" x14ac:dyDescent="0.2">
      <c r="A5" s="78"/>
      <c r="B5" s="79"/>
      <c r="C5" s="84" t="str">
        <f>Grundrezepte!A2</f>
        <v>Vorteig</v>
      </c>
      <c r="D5" s="78"/>
      <c r="E5" s="79"/>
      <c r="F5" s="83" t="str">
        <f>Grundrezepte!A7</f>
        <v>Ruchbrotteig</v>
      </c>
      <c r="G5" s="89"/>
      <c r="H5" s="89"/>
      <c r="I5" s="90"/>
    </row>
    <row r="6" spans="1:9" ht="15.75" customHeight="1" x14ac:dyDescent="0.2">
      <c r="A6" s="34"/>
      <c r="B6" s="33"/>
      <c r="C6" s="32"/>
      <c r="D6" s="34"/>
      <c r="E6" s="33"/>
      <c r="F6" s="35"/>
      <c r="G6" s="89"/>
      <c r="H6" s="89"/>
      <c r="I6" s="90"/>
    </row>
    <row r="7" spans="1:9" ht="15.75" customHeight="1" x14ac:dyDescent="0.2">
      <c r="A7" s="11">
        <f>$A$1*Grundrezepte!B3</f>
        <v>150</v>
      </c>
      <c r="B7" s="61" t="s">
        <v>21</v>
      </c>
      <c r="C7" s="30" t="str">
        <f>Grundrezepte!A3</f>
        <v>Wasser (Zimmertemperatur)</v>
      </c>
      <c r="D7" s="27">
        <f>A12</f>
        <v>325.36</v>
      </c>
      <c r="E7" s="61" t="s">
        <v>21</v>
      </c>
      <c r="F7" s="72" t="str">
        <f>Grundrezepte!A2</f>
        <v>Vorteig</v>
      </c>
      <c r="G7" s="89"/>
      <c r="H7" s="89"/>
      <c r="I7" s="90"/>
    </row>
    <row r="8" spans="1:9" ht="15.75" customHeight="1" x14ac:dyDescent="0.2">
      <c r="A8" s="12">
        <f>$A$1*Grundrezepte!B4</f>
        <v>180</v>
      </c>
      <c r="B8" s="64" t="s">
        <v>21</v>
      </c>
      <c r="C8" s="31" t="str">
        <f>Grundrezepte!A4</f>
        <v>Ruchmehl</v>
      </c>
      <c r="D8" s="34"/>
      <c r="E8" s="64"/>
      <c r="F8" s="35"/>
      <c r="G8" s="89"/>
      <c r="H8" s="89"/>
      <c r="I8" s="90"/>
    </row>
    <row r="9" spans="1:9" ht="15.75" customHeight="1" x14ac:dyDescent="0.2">
      <c r="A9" s="11">
        <f>$A$1*Grundrezepte!B5</f>
        <v>1</v>
      </c>
      <c r="B9" s="61" t="s">
        <v>21</v>
      </c>
      <c r="C9" s="30" t="str">
        <f>Grundrezepte!A5</f>
        <v>Salz</v>
      </c>
      <c r="D9" s="28">
        <f>$A$1*Grundrezepte!B8</f>
        <v>150</v>
      </c>
      <c r="E9" s="61" t="s">
        <v>21</v>
      </c>
      <c r="F9" s="65" t="str">
        <f>Grundrezepte!A8</f>
        <v>Wasser (Zimmertemperatur)</v>
      </c>
      <c r="G9" s="1"/>
      <c r="H9" s="1"/>
      <c r="I9" s="90"/>
    </row>
    <row r="10" spans="1:9" ht="15.75" customHeight="1" x14ac:dyDescent="0.2">
      <c r="A10" s="12">
        <f>$A$1*Grundrezepte!B6</f>
        <v>1</v>
      </c>
      <c r="B10" s="64" t="s">
        <v>21</v>
      </c>
      <c r="C10" s="31" t="str">
        <f>Grundrezepte!A6</f>
        <v>Hefe</v>
      </c>
      <c r="D10" s="36">
        <f>$A$1*Grundrezepte!B9</f>
        <v>210</v>
      </c>
      <c r="E10" s="64" t="s">
        <v>21</v>
      </c>
      <c r="F10" s="69" t="str">
        <f>Grundrezepte!A9</f>
        <v>Ruchmehl</v>
      </c>
      <c r="G10" s="1"/>
      <c r="H10" s="1"/>
      <c r="I10" s="90"/>
    </row>
    <row r="11" spans="1:9" ht="15.75" customHeight="1" x14ac:dyDescent="0.2">
      <c r="A11" s="11"/>
      <c r="B11" s="16"/>
      <c r="C11" s="30"/>
      <c r="D11" s="28">
        <f>$A$1*Grundrezepte!B10</f>
        <v>12</v>
      </c>
      <c r="E11" s="61" t="s">
        <v>21</v>
      </c>
      <c r="F11" s="65" t="str">
        <f>Grundrezepte!A10</f>
        <v>Hefe</v>
      </c>
      <c r="G11" s="1"/>
      <c r="H11" s="1"/>
      <c r="I11" s="90"/>
    </row>
    <row r="12" spans="1:9" ht="15.75" customHeight="1" x14ac:dyDescent="0.2">
      <c r="A12" s="98">
        <f>SUM(A7:A10)*98%</f>
        <v>325.36</v>
      </c>
      <c r="B12" s="74" t="s">
        <v>21</v>
      </c>
      <c r="C12" s="47" t="s">
        <v>16</v>
      </c>
      <c r="D12" s="36">
        <f>$A$1*Grundrezepte!B11</f>
        <v>8</v>
      </c>
      <c r="E12" s="64" t="s">
        <v>21</v>
      </c>
      <c r="F12" s="69" t="str">
        <f>Grundrezepte!A11</f>
        <v>Salz</v>
      </c>
      <c r="G12" s="1"/>
      <c r="H12" s="1"/>
      <c r="I12" s="90"/>
    </row>
    <row r="13" spans="1:9" ht="15.75" customHeight="1" x14ac:dyDescent="0.2">
      <c r="A13" s="32"/>
      <c r="B13" s="33"/>
      <c r="C13" s="32"/>
      <c r="D13" s="28">
        <f>$A$1*Grundrezepte!B12</f>
        <v>4</v>
      </c>
      <c r="E13" s="61" t="s">
        <v>21</v>
      </c>
      <c r="F13" s="65" t="str">
        <f>Grundrezepte!A12</f>
        <v>Malz oder Zucker</v>
      </c>
      <c r="G13" s="1"/>
      <c r="H13" s="1"/>
      <c r="I13" s="90"/>
    </row>
    <row r="14" spans="1:9" ht="15.75" customHeight="1" x14ac:dyDescent="0.2">
      <c r="A14" s="23" t="s">
        <v>5</v>
      </c>
      <c r="B14" s="52" t="s">
        <v>19</v>
      </c>
      <c r="C14" s="53" t="s">
        <v>8</v>
      </c>
      <c r="D14" s="66"/>
      <c r="E14" s="67"/>
      <c r="F14" s="68"/>
      <c r="G14" s="1"/>
      <c r="H14" s="1"/>
      <c r="I14" s="90"/>
    </row>
    <row r="15" spans="1:9" s="13" customFormat="1" ht="15.75" customHeight="1" x14ac:dyDescent="0.25">
      <c r="A15" s="22"/>
      <c r="B15" s="17"/>
      <c r="C15" s="57"/>
      <c r="D15" s="102">
        <f>SUM(D7,D9:D13)</f>
        <v>709.36</v>
      </c>
      <c r="E15" s="74" t="s">
        <v>21</v>
      </c>
      <c r="F15" s="70" t="s">
        <v>4</v>
      </c>
      <c r="G15" s="92"/>
      <c r="H15" s="93"/>
      <c r="I15" s="94"/>
    </row>
    <row r="16" spans="1:9" ht="15.75" customHeight="1" x14ac:dyDescent="0.2">
      <c r="A16" s="24" t="s">
        <v>11</v>
      </c>
      <c r="C16" s="71" t="s">
        <v>28</v>
      </c>
      <c r="D16" s="44">
        <f>D15*80%</f>
        <v>567.48800000000006</v>
      </c>
      <c r="E16" s="44" t="s">
        <v>21</v>
      </c>
      <c r="F16" s="43" t="s">
        <v>10</v>
      </c>
    </row>
    <row r="17" spans="1:9" ht="15.75" customHeight="1" x14ac:dyDescent="0.2">
      <c r="B17" s="52" t="s">
        <v>19</v>
      </c>
      <c r="C17" s="54" t="s">
        <v>35</v>
      </c>
      <c r="D17" s="13"/>
      <c r="E17" s="13"/>
      <c r="F17" s="13"/>
    </row>
    <row r="18" spans="1:9" ht="15.75" customHeight="1" x14ac:dyDescent="0.2">
      <c r="A18" s="22"/>
      <c r="B18" s="17"/>
      <c r="C18" s="54" t="s">
        <v>38</v>
      </c>
      <c r="D18" s="10" t="s">
        <v>5</v>
      </c>
      <c r="E18" s="52" t="s">
        <v>19</v>
      </c>
      <c r="F18" s="53" t="s">
        <v>41</v>
      </c>
      <c r="G18" s="23" t="s">
        <v>15</v>
      </c>
      <c r="H18" s="52" t="s">
        <v>19</v>
      </c>
      <c r="I18" s="53" t="s">
        <v>52</v>
      </c>
    </row>
    <row r="19" spans="1:9" ht="15.75" customHeight="1" x14ac:dyDescent="0.2">
      <c r="A19" s="22"/>
      <c r="B19" s="52"/>
      <c r="C19" s="54"/>
      <c r="E19" s="3"/>
      <c r="F19" s="54"/>
    </row>
    <row r="20" spans="1:9" ht="15.75" customHeight="1" x14ac:dyDescent="0.2">
      <c r="C20" s="71" t="s">
        <v>29</v>
      </c>
      <c r="D20" s="24" t="s">
        <v>11</v>
      </c>
      <c r="E20" s="52" t="s">
        <v>19</v>
      </c>
      <c r="F20" s="53" t="s">
        <v>34</v>
      </c>
      <c r="G20" s="23" t="s">
        <v>9</v>
      </c>
      <c r="H20" s="52" t="s">
        <v>19</v>
      </c>
      <c r="I20" s="53" t="s">
        <v>37</v>
      </c>
    </row>
    <row r="21" spans="1:9" ht="15.75" customHeight="1" x14ac:dyDescent="0.2">
      <c r="B21" s="52" t="s">
        <v>19</v>
      </c>
      <c r="C21" s="53" t="s">
        <v>36</v>
      </c>
      <c r="D21" s="23"/>
      <c r="F21" s="53" t="s">
        <v>42</v>
      </c>
      <c r="G21" s="23"/>
      <c r="H21" s="52" t="s">
        <v>19</v>
      </c>
      <c r="I21" s="13" t="s">
        <v>26</v>
      </c>
    </row>
    <row r="22" spans="1:9" ht="15.75" customHeight="1" x14ac:dyDescent="0.2">
      <c r="B22" s="17"/>
      <c r="C22" s="53" t="s">
        <v>40</v>
      </c>
      <c r="D22" s="23"/>
      <c r="F22" s="54"/>
      <c r="H22" s="52" t="s">
        <v>19</v>
      </c>
      <c r="I22" s="53" t="s">
        <v>27</v>
      </c>
    </row>
    <row r="23" spans="1:9" ht="15.75" customHeight="1" x14ac:dyDescent="0.2">
      <c r="A23" s="23"/>
      <c r="B23" s="52" t="s">
        <v>19</v>
      </c>
      <c r="C23" s="54" t="s">
        <v>30</v>
      </c>
      <c r="D23" s="55" t="s">
        <v>20</v>
      </c>
      <c r="E23" s="56" t="s">
        <v>19</v>
      </c>
      <c r="F23" s="54" t="s">
        <v>32</v>
      </c>
      <c r="I23" s="26" t="s">
        <v>53</v>
      </c>
    </row>
    <row r="24" spans="1:9" ht="15.75" customHeight="1" x14ac:dyDescent="0.2">
      <c r="A24" s="23"/>
      <c r="B24" s="18"/>
      <c r="C24" s="54" t="s">
        <v>39</v>
      </c>
      <c r="E24" s="3"/>
      <c r="F24" s="54"/>
      <c r="I24" s="26" t="s">
        <v>14</v>
      </c>
    </row>
    <row r="25" spans="1:9" ht="15.75" customHeight="1" x14ac:dyDescent="0.2">
      <c r="D25" s="23" t="s">
        <v>13</v>
      </c>
      <c r="E25" s="52" t="s">
        <v>19</v>
      </c>
      <c r="F25" s="53" t="s">
        <v>49</v>
      </c>
    </row>
    <row r="26" spans="1:9" ht="15.75" customHeight="1" x14ac:dyDescent="0.25">
      <c r="A26" s="24"/>
      <c r="B26" s="52" t="s">
        <v>19</v>
      </c>
      <c r="C26" s="54" t="s">
        <v>47</v>
      </c>
      <c r="D26" s="23"/>
      <c r="F26" s="53" t="s">
        <v>58</v>
      </c>
      <c r="G26" s="23" t="s">
        <v>55</v>
      </c>
      <c r="H26" s="52" t="s">
        <v>19</v>
      </c>
      <c r="I26" s="100" t="s">
        <v>56</v>
      </c>
    </row>
    <row r="27" spans="1:9" ht="15.75" customHeight="1" x14ac:dyDescent="0.2">
      <c r="C27" s="54" t="s">
        <v>48</v>
      </c>
    </row>
    <row r="28" spans="1:9" ht="15.75" customHeight="1" x14ac:dyDescent="0.2">
      <c r="D28" s="23" t="s">
        <v>12</v>
      </c>
      <c r="E28" s="52" t="s">
        <v>19</v>
      </c>
      <c r="F28" s="53" t="s">
        <v>57</v>
      </c>
    </row>
    <row r="29" spans="1:9" ht="15.75" customHeight="1" x14ac:dyDescent="0.2">
      <c r="A29" s="24"/>
      <c r="B29" s="19"/>
      <c r="F29" s="53" t="s">
        <v>33</v>
      </c>
    </row>
    <row r="30" spans="1:9" ht="15.75" customHeight="1" x14ac:dyDescent="0.2">
      <c r="A30" s="24"/>
      <c r="B30" s="19"/>
      <c r="C30" s="13"/>
    </row>
    <row r="31" spans="1:9" ht="15.75" customHeight="1" x14ac:dyDescent="0.2">
      <c r="A31" s="24"/>
      <c r="B31" s="19"/>
      <c r="C31" s="13"/>
      <c r="D31" s="23" t="s">
        <v>50</v>
      </c>
      <c r="E31" s="52" t="s">
        <v>19</v>
      </c>
      <c r="F31" s="53" t="s">
        <v>51</v>
      </c>
    </row>
    <row r="32" spans="1:9" ht="15.75" customHeight="1" x14ac:dyDescent="0.2">
      <c r="A32" s="23"/>
      <c r="B32" s="19"/>
      <c r="C32" s="13"/>
      <c r="D32" s="23"/>
      <c r="E32" s="52"/>
      <c r="F32" s="53"/>
    </row>
    <row r="33" spans="1:6" ht="15.75" customHeight="1" x14ac:dyDescent="0.2">
      <c r="A33" s="24"/>
      <c r="B33" s="19"/>
      <c r="C33" s="13"/>
      <c r="D33" s="23"/>
      <c r="E33" s="52"/>
      <c r="F33" s="13"/>
    </row>
    <row r="34" spans="1:6" ht="15.75" customHeight="1" x14ac:dyDescent="0.2">
      <c r="A34" s="23"/>
      <c r="B34" s="20"/>
      <c r="C34" s="13"/>
      <c r="E34" s="52"/>
      <c r="F34" s="53"/>
    </row>
    <row r="35" spans="1:6" ht="15.75" customHeight="1" x14ac:dyDescent="0.2">
      <c r="A35" s="23"/>
      <c r="B35" s="20"/>
      <c r="C35" s="10"/>
      <c r="E35" s="3"/>
      <c r="F35" s="26"/>
    </row>
    <row r="36" spans="1:6" ht="15.75" customHeight="1" x14ac:dyDescent="0.2">
      <c r="A36" s="23"/>
      <c r="B36" s="21"/>
      <c r="C36" s="7"/>
      <c r="E36" s="52"/>
      <c r="F36" s="53"/>
    </row>
    <row r="37" spans="1:6" ht="15.75" customHeight="1" x14ac:dyDescent="0.2">
      <c r="A37" s="23"/>
      <c r="B37" s="21"/>
      <c r="C37" s="7"/>
      <c r="E37" s="52"/>
      <c r="F37" s="53"/>
    </row>
    <row r="38" spans="1:6" ht="15.75" customHeight="1" x14ac:dyDescent="0.2">
      <c r="E38" s="52"/>
      <c r="F38" s="53"/>
    </row>
  </sheetData>
  <sheetProtection sheet="1" objects="1" scenarios="1"/>
  <conditionalFormatting sqref="A7:A11 D9:D13">
    <cfRule type="cellIs" dxfId="1" priority="5" stopIfTrue="1" operator="equal">
      <formula>0</formula>
    </cfRule>
  </conditionalFormatting>
  <conditionalFormatting sqref="A15 A18:A19">
    <cfRule type="cellIs" dxfId="0" priority="1" stopIfTrue="1" operator="equal">
      <formula>0</formula>
    </cfRule>
  </conditionalFormatting>
  <hyperlinks>
    <hyperlink ref="I26" r:id="rId1" xr:uid="{FA5129DC-2198-4BC7-A990-AF9AB7847F8A}"/>
  </hyperlinks>
  <pageMargins left="0.70866141732283472" right="0.70866141732283472" top="0.98425196850393704" bottom="0.62992125984251968" header="0.39370078740157483" footer="0.39370078740157483"/>
  <pageSetup paperSize="9" scale="130" orientation="portrait" horizontalDpi="4294967293" r:id="rId2"/>
  <headerFooter>
    <oddHeader>&amp;L&amp;"Tahoma,Fett"Oli's Backegge&amp;C&amp;"Tahoma,Fett"&amp;12&amp;A&amp;R&amp;"Tahoma,Standard"QF5107b</oddHeader>
    <oddFooter>&amp;L&amp;"Tahoma,Standard"&amp;6&amp;F&amp;C&amp;"Tahoma,Standard"&amp;6Version: &amp;D, Oli Chragebär&amp;R&amp;"Tahoma,Standard"&amp;6Seite: &amp;P (&amp;N)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zoomScaleNormal="100" workbookViewId="0"/>
  </sheetViews>
  <sheetFormatPr baseColWidth="10" defaultRowHeight="15" x14ac:dyDescent="0.25"/>
  <cols>
    <col min="1" max="1" width="40.7109375" customWidth="1"/>
    <col min="2" max="2" width="17.85546875" customWidth="1"/>
    <col min="3" max="3" width="20.85546875" bestFit="1" customWidth="1"/>
    <col min="4" max="12" width="15.7109375" customWidth="1"/>
  </cols>
  <sheetData>
    <row r="1" spans="1:6" ht="15.75" x14ac:dyDescent="0.25">
      <c r="A1" s="59" t="s">
        <v>43</v>
      </c>
      <c r="C1" s="3"/>
      <c r="D1" s="3"/>
      <c r="E1" s="3"/>
      <c r="F1" s="3"/>
    </row>
    <row r="2" spans="1:6" ht="15.75" x14ac:dyDescent="0.25">
      <c r="A2" s="73" t="s">
        <v>31</v>
      </c>
      <c r="B2" s="73"/>
      <c r="C2" s="73"/>
      <c r="E2" s="3"/>
    </row>
    <row r="3" spans="1:6" ht="15.75" x14ac:dyDescent="0.25">
      <c r="A3" s="3" t="s">
        <v>24</v>
      </c>
      <c r="B3" s="3">
        <v>150</v>
      </c>
      <c r="C3" s="3"/>
      <c r="E3" s="3"/>
    </row>
    <row r="4" spans="1:6" ht="15.75" x14ac:dyDescent="0.25">
      <c r="A4" s="3" t="s">
        <v>22</v>
      </c>
      <c r="B4" s="3">
        <v>180</v>
      </c>
      <c r="C4" s="3"/>
      <c r="E4" s="3"/>
    </row>
    <row r="5" spans="1:6" ht="15.75" x14ac:dyDescent="0.25">
      <c r="A5" s="3" t="s">
        <v>7</v>
      </c>
      <c r="B5" s="3">
        <v>1</v>
      </c>
      <c r="C5" s="3"/>
      <c r="E5" s="3"/>
    </row>
    <row r="6" spans="1:6" ht="15.75" x14ac:dyDescent="0.25">
      <c r="A6" s="3" t="s">
        <v>6</v>
      </c>
      <c r="B6" s="3">
        <v>1</v>
      </c>
      <c r="C6" s="3"/>
      <c r="E6" s="3"/>
    </row>
    <row r="7" spans="1:6" ht="15.75" x14ac:dyDescent="0.25">
      <c r="A7" s="73" t="s">
        <v>23</v>
      </c>
      <c r="B7" s="73"/>
      <c r="C7" s="73"/>
      <c r="E7" s="3"/>
    </row>
    <row r="8" spans="1:6" ht="15.75" x14ac:dyDescent="0.25">
      <c r="A8" s="29" t="s">
        <v>24</v>
      </c>
      <c r="B8" s="29">
        <v>150</v>
      </c>
      <c r="C8" s="29"/>
      <c r="E8" s="3"/>
    </row>
    <row r="9" spans="1:6" ht="15.75" x14ac:dyDescent="0.25">
      <c r="A9" s="29" t="s">
        <v>22</v>
      </c>
      <c r="B9" s="29">
        <v>210</v>
      </c>
      <c r="C9" s="29"/>
      <c r="D9" s="29"/>
      <c r="E9" s="29"/>
    </row>
    <row r="10" spans="1:6" ht="15.75" x14ac:dyDescent="0.25">
      <c r="A10" s="29" t="s">
        <v>6</v>
      </c>
      <c r="B10" s="29">
        <v>12</v>
      </c>
      <c r="C10" s="29"/>
      <c r="D10" s="29"/>
      <c r="E10" s="29"/>
    </row>
    <row r="11" spans="1:6" ht="15.75" x14ac:dyDescent="0.25">
      <c r="A11" s="29" t="s">
        <v>7</v>
      </c>
      <c r="B11" s="29">
        <v>8</v>
      </c>
      <c r="C11" s="29"/>
      <c r="D11" s="29"/>
      <c r="E11" s="29"/>
    </row>
    <row r="12" spans="1:6" ht="15.75" x14ac:dyDescent="0.25">
      <c r="A12" s="29" t="s">
        <v>44</v>
      </c>
      <c r="B12" s="29">
        <v>4</v>
      </c>
      <c r="D12" s="29"/>
      <c r="E12" s="29"/>
    </row>
    <row r="13" spans="1:6" ht="15.75" x14ac:dyDescent="0.25">
      <c r="D13" s="29"/>
      <c r="E13" s="29"/>
    </row>
    <row r="14" spans="1:6" ht="15.75" x14ac:dyDescent="0.25">
      <c r="A14" s="60" t="s">
        <v>45</v>
      </c>
      <c r="B14" s="29">
        <f>SUM(B3:B6)</f>
        <v>332</v>
      </c>
      <c r="C14" s="46" t="s">
        <v>17</v>
      </c>
      <c r="D14" s="29"/>
      <c r="E14" s="29"/>
    </row>
    <row r="15" spans="1:6" ht="15.75" x14ac:dyDescent="0.25">
      <c r="A15" s="29"/>
      <c r="B15" s="29">
        <f>SUM(B2:B6)*98%</f>
        <v>325.36</v>
      </c>
      <c r="C15" s="46" t="s">
        <v>18</v>
      </c>
      <c r="D15" s="29"/>
      <c r="E15" s="29"/>
    </row>
    <row r="16" spans="1:6" ht="15.75" x14ac:dyDescent="0.25">
      <c r="A16" s="60" t="s">
        <v>46</v>
      </c>
      <c r="B16" s="29">
        <f>SUM(B8:B12,B15)</f>
        <v>709.36</v>
      </c>
      <c r="C16" s="46" t="s">
        <v>25</v>
      </c>
      <c r="D16" s="29"/>
      <c r="E16" s="29"/>
    </row>
    <row r="17" spans="1:6" ht="15.75" x14ac:dyDescent="0.25">
      <c r="D17" s="29"/>
      <c r="E17" s="29"/>
      <c r="F17" s="29"/>
    </row>
    <row r="18" spans="1:6" ht="15.75" x14ac:dyDescent="0.25">
      <c r="A18" s="29"/>
      <c r="B18" s="29"/>
      <c r="C18" s="46"/>
      <c r="D18" s="29"/>
      <c r="E18" s="29"/>
      <c r="F18" s="29"/>
    </row>
    <row r="19" spans="1:6" ht="15.75" x14ac:dyDescent="0.25">
      <c r="A19" s="29"/>
      <c r="B19" s="29"/>
      <c r="C19" s="29"/>
      <c r="D19" s="29"/>
      <c r="E19" s="29"/>
      <c r="F19" s="29"/>
    </row>
  </sheetData>
  <sheetProtection sheet="1" objects="1" scenarios="1"/>
  <pageMargins left="0.7" right="0.7" top="0.98425196850393704" bottom="0.62992125984251968" header="0.39370078740157483" footer="0.39370078740157483"/>
  <pageSetup paperSize="9" orientation="portrait" r:id="rId1"/>
  <headerFooter>
    <oddHeader>&amp;L&amp;"Tahoma,Fett"&amp;11Oli's Backegge&amp;C&amp;"Tahoma,Fett"&amp;12&amp;A&amp;14
&amp;8Butterzopfteige&amp;R&amp;"Tahoma,Standard"Administration
QF1408a</oddHeader>
    <oddFooter>&amp;L&amp;"Tahoma,Standard"&amp;8&amp;F&amp;C&amp;"Tahoma,Standard"&amp;8Version: &amp;D, Oli Chragebär&amp;R&amp;"Tahoma,Standard"&amp;8Seite: &amp;P 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St. Galler mit Vorteig</vt:lpstr>
      <vt:lpstr>St. Galler mit Vorteig (r)</vt:lpstr>
      <vt:lpstr>Grundrezepte</vt:lpstr>
    </vt:vector>
  </TitlesOfParts>
  <Manager>Freigabe: Oli Chragebär</Manager>
  <Company>Oli's Backegge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QF2101b_St.Gallerbrot</dc:title>
  <dc:subject>Brot</dc:subject>
  <dc:creator>Oli Chragebär</dc:creator>
  <cp:keywords>St. Gallerbrot, St. Galler Brot</cp:keywords>
  <dc:description/>
  <cp:lastModifiedBy>Oliver Meyer</cp:lastModifiedBy>
  <cp:lastPrinted>2020-03-05T09:10:51Z</cp:lastPrinted>
  <dcterms:created xsi:type="dcterms:W3CDTF">2011-11-15T17:26:24Z</dcterms:created>
  <dcterms:modified xsi:type="dcterms:W3CDTF">2020-05-06T15:18:32Z</dcterms:modified>
  <cp:category>QF5100</cp:category>
</cp:coreProperties>
</file>